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3" sheetId="4" r:id="rId1"/>
  </sheets>
  <definedNames>
    <definedName name="_xlnm.Print_Titles" localSheetId="0">Sheet3!$1:$3</definedName>
  </definedNames>
  <calcPr calcId="124519"/>
</workbook>
</file>

<file path=xl/calcChain.xml><?xml version="1.0" encoding="utf-8"?>
<calcChain xmlns="http://schemas.openxmlformats.org/spreadsheetml/2006/main">
  <c r="F38" i="4"/>
  <c r="E38"/>
  <c r="D38"/>
  <c r="C11"/>
  <c r="H4"/>
  <c r="H38" s="1"/>
  <c r="C6"/>
  <c r="J6" s="1"/>
  <c r="C7"/>
  <c r="K7" s="1"/>
  <c r="C8"/>
  <c r="C9"/>
  <c r="C10"/>
  <c r="J10" s="1"/>
  <c r="I11"/>
  <c r="C12"/>
  <c r="J12" s="1"/>
  <c r="C13"/>
  <c r="J13" s="1"/>
  <c r="C14"/>
  <c r="J14" s="1"/>
  <c r="C15"/>
  <c r="J15" s="1"/>
  <c r="C16"/>
  <c r="J16" s="1"/>
  <c r="C17"/>
  <c r="J17" s="1"/>
  <c r="C18"/>
  <c r="J18" s="1"/>
  <c r="C19"/>
  <c r="K19" s="1"/>
  <c r="C20"/>
  <c r="C21"/>
  <c r="J21" s="1"/>
  <c r="C22"/>
  <c r="J22" s="1"/>
  <c r="C23"/>
  <c r="J23" s="1"/>
  <c r="C24"/>
  <c r="K24" s="1"/>
  <c r="C25"/>
  <c r="J25" s="1"/>
  <c r="C26"/>
  <c r="J26" s="1"/>
  <c r="C27"/>
  <c r="K27" s="1"/>
  <c r="C28"/>
  <c r="C29"/>
  <c r="J29" s="1"/>
  <c r="C30"/>
  <c r="J30" s="1"/>
  <c r="C31"/>
  <c r="J31" s="1"/>
  <c r="C32"/>
  <c r="J32" s="1"/>
  <c r="C33"/>
  <c r="J33" s="1"/>
  <c r="C34"/>
  <c r="J34" s="1"/>
  <c r="C35"/>
  <c r="J35" s="1"/>
  <c r="C36"/>
  <c r="C37"/>
  <c r="J37" s="1"/>
  <c r="C5"/>
  <c r="C4"/>
  <c r="J8"/>
  <c r="I20"/>
  <c r="I28"/>
  <c r="J36"/>
  <c r="K15" l="1"/>
  <c r="C38"/>
  <c r="I15"/>
  <c r="I7"/>
  <c r="I19"/>
  <c r="J19"/>
  <c r="J27"/>
  <c r="J7"/>
  <c r="I24"/>
  <c r="I36"/>
  <c r="J24"/>
  <c r="K31"/>
  <c r="K35"/>
  <c r="K6"/>
  <c r="I18"/>
  <c r="I10"/>
  <c r="J11"/>
  <c r="K28"/>
  <c r="K20"/>
  <c r="K11"/>
  <c r="I35"/>
  <c r="I23"/>
  <c r="I14"/>
  <c r="I6"/>
  <c r="J20"/>
  <c r="K14"/>
  <c r="J28"/>
  <c r="K23"/>
  <c r="K36"/>
  <c r="K18"/>
  <c r="I32"/>
  <c r="K5"/>
  <c r="K34"/>
  <c r="K26"/>
  <c r="K22"/>
  <c r="K17"/>
  <c r="K13"/>
  <c r="K9"/>
  <c r="I5"/>
  <c r="I34"/>
  <c r="I30"/>
  <c r="I26"/>
  <c r="I22"/>
  <c r="I17"/>
  <c r="I13"/>
  <c r="I9"/>
  <c r="J5"/>
  <c r="J9"/>
  <c r="I31"/>
  <c r="K32"/>
  <c r="K37"/>
  <c r="K33"/>
  <c r="K29"/>
  <c r="K25"/>
  <c r="K21"/>
  <c r="K16"/>
  <c r="K12"/>
  <c r="K8"/>
  <c r="I37"/>
  <c r="I33"/>
  <c r="I29"/>
  <c r="I25"/>
  <c r="I21"/>
  <c r="I16"/>
  <c r="I12"/>
  <c r="I8"/>
  <c r="K38" l="1"/>
</calcChain>
</file>

<file path=xl/sharedStrings.xml><?xml version="1.0" encoding="utf-8"?>
<sst xmlns="http://schemas.openxmlformats.org/spreadsheetml/2006/main" count="56" uniqueCount="52">
  <si>
    <t>北京市</t>
  </si>
  <si>
    <t>天津市</t>
  </si>
  <si>
    <t>河北省</t>
  </si>
  <si>
    <t>山西省</t>
  </si>
  <si>
    <t>内蒙古</t>
  </si>
  <si>
    <t>辽宁省</t>
  </si>
  <si>
    <t>吉林省</t>
  </si>
  <si>
    <t>黑龙江</t>
  </si>
  <si>
    <t>上海市</t>
  </si>
  <si>
    <t>江苏省</t>
  </si>
  <si>
    <t>浙江省</t>
  </si>
  <si>
    <t>安徽省</t>
  </si>
  <si>
    <t>福建省</t>
  </si>
  <si>
    <t>江西省</t>
  </si>
  <si>
    <t>河南省</t>
  </si>
  <si>
    <t>湖北省</t>
  </si>
  <si>
    <t>湖南省</t>
  </si>
  <si>
    <t>广东省</t>
  </si>
  <si>
    <t>广西</t>
  </si>
  <si>
    <t>海南省</t>
  </si>
  <si>
    <t>重庆市</t>
  </si>
  <si>
    <t>四川省</t>
  </si>
  <si>
    <t>贵州省</t>
  </si>
  <si>
    <t>云南省</t>
  </si>
  <si>
    <t>西藏</t>
  </si>
  <si>
    <t>陕西省</t>
  </si>
  <si>
    <t>甘肃省</t>
  </si>
  <si>
    <t>青海省</t>
  </si>
  <si>
    <t>宁夏</t>
  </si>
  <si>
    <t>新疆</t>
  </si>
  <si>
    <t>宁波市</t>
  </si>
  <si>
    <t>深圳市</t>
  </si>
  <si>
    <t>地区</t>
    <phoneticPr fontId="1" type="noConversion"/>
  </si>
  <si>
    <t>优秀高管</t>
    <phoneticPr fontId="1" type="noConversion"/>
  </si>
  <si>
    <t>2017双推审议工作各地重点推荐人员名额分配表</t>
    <phoneticPr fontId="1" type="noConversion"/>
  </si>
  <si>
    <t>序号</t>
    <phoneticPr fontId="1" type="noConversion"/>
  </si>
  <si>
    <t>其中</t>
    <phoneticPr fontId="1" type="noConversion"/>
  </si>
  <si>
    <t>调整后       分配总名额</t>
    <phoneticPr fontId="1" type="noConversion"/>
  </si>
  <si>
    <t>备注</t>
    <phoneticPr fontId="1" type="noConversion"/>
  </si>
  <si>
    <t>优秀员工</t>
    <phoneticPr fontId="1" type="noConversion"/>
  </si>
  <si>
    <t>突出贡献</t>
    <phoneticPr fontId="1" type="noConversion"/>
  </si>
  <si>
    <t>中贷协</t>
    <phoneticPr fontId="1" type="noConversion"/>
  </si>
  <si>
    <t>实报总人数含大连7人，     调整后分配总名额含大连1人。</t>
    <phoneticPr fontId="1" type="noConversion"/>
  </si>
  <si>
    <t>不含宁波</t>
    <phoneticPr fontId="1" type="noConversion"/>
  </si>
  <si>
    <t>含厦门</t>
    <phoneticPr fontId="1" type="noConversion"/>
  </si>
  <si>
    <t>山东省</t>
    <phoneticPr fontId="1" type="noConversion"/>
  </si>
  <si>
    <t>含青岛</t>
    <phoneticPr fontId="1" type="noConversion"/>
  </si>
  <si>
    <t>不含深圳</t>
    <phoneticPr fontId="1" type="noConversion"/>
  </si>
  <si>
    <t>总计</t>
    <phoneticPr fontId="1" type="noConversion"/>
  </si>
  <si>
    <t>按比例    分配总名额</t>
    <phoneticPr fontId="1" type="noConversion"/>
  </si>
  <si>
    <t>实报      总人数</t>
    <phoneticPr fontId="1" type="noConversion"/>
  </si>
  <si>
    <r>
      <rPr>
        <b/>
        <sz val="14"/>
        <color theme="1"/>
        <rFont val="仿宋_GB2312"/>
        <family val="3"/>
        <charset val="134"/>
      </rPr>
      <t>名额分配表算法：</t>
    </r>
    <r>
      <rPr>
        <sz val="12"/>
        <color theme="1"/>
        <rFont val="仿宋_GB2312"/>
        <family val="3"/>
        <charset val="134"/>
      </rPr>
      <t xml:space="preserve">
</t>
    </r>
    <r>
      <rPr>
        <b/>
        <sz val="12"/>
        <color theme="1"/>
        <rFont val="仿宋_GB2312"/>
        <family val="3"/>
        <charset val="134"/>
      </rPr>
      <t>一、</t>
    </r>
    <r>
      <rPr>
        <sz val="12"/>
        <color theme="1"/>
        <rFont val="仿宋_GB2312"/>
        <family val="3"/>
        <charset val="134"/>
      </rPr>
      <t xml:space="preserve">按各省实报总人数的10%计算出“按比例分配名额”。例如：某省实报人数12人，则按比例分配总名额为1.2人，按照有小数进一位原则，则按比例分配总名额为2人；
</t>
    </r>
    <r>
      <rPr>
        <b/>
        <sz val="12"/>
        <color theme="1"/>
        <rFont val="仿宋_GB2312"/>
        <family val="3"/>
        <charset val="134"/>
      </rPr>
      <t>二、</t>
    </r>
    <r>
      <rPr>
        <sz val="12"/>
        <color theme="1"/>
        <rFont val="仿宋_GB2312"/>
        <family val="3"/>
        <charset val="134"/>
      </rPr>
      <t>优秀高管、优秀员工、突出贡献者每一项的名额分配算法为：本省每一项的实报人数/实报总人数*按比例分配总名额=每一项的调整后分配名额（四舍五入），三项加总即为“调整后分配总名额”。例如：某省上报12人，每类4人，按比例分配总名额为2人。优秀高管、优秀员工、突出贡献者每一项为0.67人，按照四舍五入的原则计算后分别为1人、1人、1人，共计3人，则该省调整后分配总名额为3人。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</si>
</sst>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rgb="FF262626"/>
      <name val="仿宋_GB2312"/>
      <family val="3"/>
      <charset val="134"/>
    </font>
    <font>
      <b/>
      <sz val="14"/>
      <color theme="1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topLeftCell="A13" zoomScale="98" zoomScaleNormal="98" workbookViewId="0">
      <selection activeCell="I25" sqref="I25"/>
    </sheetView>
  </sheetViews>
  <sheetFormatPr defaultRowHeight="13.5"/>
  <cols>
    <col min="1" max="1" width="5.75" customWidth="1"/>
    <col min="2" max="2" width="10.25" customWidth="1"/>
    <col min="3" max="3" width="8.375" customWidth="1"/>
    <col min="4" max="4" width="9.75" customWidth="1"/>
    <col min="5" max="6" width="9.875" customWidth="1"/>
    <col min="7" max="7" width="10.875" customWidth="1"/>
    <col min="8" max="8" width="11.125" customWidth="1"/>
    <col min="9" max="9" width="9.75" customWidth="1"/>
    <col min="10" max="10" width="9.625" customWidth="1"/>
    <col min="11" max="11" width="9.75" customWidth="1"/>
    <col min="12" max="12" width="24.875" customWidth="1"/>
  </cols>
  <sheetData>
    <row r="1" spans="1:12" ht="43.5" customHeight="1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1" customFormat="1" ht="17.25" customHeight="1">
      <c r="A2" s="16" t="s">
        <v>35</v>
      </c>
      <c r="B2" s="16" t="s">
        <v>32</v>
      </c>
      <c r="C2" s="16" t="s">
        <v>50</v>
      </c>
      <c r="D2" s="21" t="s">
        <v>36</v>
      </c>
      <c r="E2" s="22"/>
      <c r="F2" s="23"/>
      <c r="G2" s="16" t="s">
        <v>49</v>
      </c>
      <c r="H2" s="20" t="s">
        <v>37</v>
      </c>
      <c r="I2" s="21" t="s">
        <v>36</v>
      </c>
      <c r="J2" s="22"/>
      <c r="K2" s="23"/>
      <c r="L2" s="16" t="s">
        <v>38</v>
      </c>
    </row>
    <row r="3" spans="1:12" s="1" customFormat="1" ht="30" customHeight="1">
      <c r="A3" s="16"/>
      <c r="B3" s="16"/>
      <c r="C3" s="16"/>
      <c r="D3" s="13" t="s">
        <v>33</v>
      </c>
      <c r="E3" s="13" t="s">
        <v>39</v>
      </c>
      <c r="F3" s="13" t="s">
        <v>40</v>
      </c>
      <c r="G3" s="16"/>
      <c r="H3" s="20"/>
      <c r="I3" s="13" t="s">
        <v>33</v>
      </c>
      <c r="J3" s="13" t="s">
        <v>39</v>
      </c>
      <c r="K3" s="13" t="s">
        <v>40</v>
      </c>
      <c r="L3" s="16"/>
    </row>
    <row r="4" spans="1:12" s="1" customFormat="1" ht="30" customHeight="1">
      <c r="A4" s="2">
        <v>1</v>
      </c>
      <c r="B4" s="5" t="s">
        <v>41</v>
      </c>
      <c r="C4" s="5">
        <f>SUM(D4:F4)</f>
        <v>19</v>
      </c>
      <c r="D4" s="5">
        <v>0</v>
      </c>
      <c r="E4" s="5">
        <v>0</v>
      </c>
      <c r="F4" s="5">
        <v>19</v>
      </c>
      <c r="G4" s="6">
        <v>2</v>
      </c>
      <c r="H4" s="7">
        <f>G4</f>
        <v>2</v>
      </c>
      <c r="I4" s="5"/>
      <c r="J4" s="5"/>
      <c r="K4" s="5">
        <v>2</v>
      </c>
      <c r="L4" s="5"/>
    </row>
    <row r="5" spans="1:12" ht="30" customHeight="1">
      <c r="A5" s="2">
        <v>2</v>
      </c>
      <c r="B5" s="3" t="s">
        <v>0</v>
      </c>
      <c r="C5" s="5">
        <f>SUM(D5:F5)</f>
        <v>12</v>
      </c>
      <c r="D5" s="2">
        <v>4</v>
      </c>
      <c r="E5" s="2">
        <v>4</v>
      </c>
      <c r="F5" s="2">
        <v>4</v>
      </c>
      <c r="G5" s="8">
        <v>2</v>
      </c>
      <c r="H5" s="7">
        <v>3</v>
      </c>
      <c r="I5" s="8">
        <f t="shared" ref="I5:I26" si="0">D5/C5*G5</f>
        <v>0.66666666666666663</v>
      </c>
      <c r="J5" s="8">
        <f t="shared" ref="J5:J37" si="1">E5/C5*G5</f>
        <v>0.66666666666666663</v>
      </c>
      <c r="K5" s="8">
        <f>F5/C5*G5</f>
        <v>0.66666666666666663</v>
      </c>
      <c r="L5" s="9"/>
    </row>
    <row r="6" spans="1:12" ht="30" customHeight="1">
      <c r="A6" s="2">
        <v>3</v>
      </c>
      <c r="B6" s="3" t="s">
        <v>1</v>
      </c>
      <c r="C6" s="5">
        <f t="shared" ref="C6:C37" si="2">SUM(D6:F6)</f>
        <v>7</v>
      </c>
      <c r="D6" s="2">
        <v>5</v>
      </c>
      <c r="E6" s="2">
        <v>2</v>
      </c>
      <c r="F6" s="2">
        <v>0</v>
      </c>
      <c r="G6" s="8">
        <v>1</v>
      </c>
      <c r="H6" s="7">
        <v>1</v>
      </c>
      <c r="I6" s="8">
        <f t="shared" si="0"/>
        <v>0.7142857142857143</v>
      </c>
      <c r="J6" s="8">
        <f t="shared" si="1"/>
        <v>0.2857142857142857</v>
      </c>
      <c r="K6" s="8">
        <f>F6/C6*G6</f>
        <v>0</v>
      </c>
      <c r="L6" s="9"/>
    </row>
    <row r="7" spans="1:12" ht="30" customHeight="1">
      <c r="A7" s="3">
        <v>4</v>
      </c>
      <c r="B7" s="3" t="s">
        <v>2</v>
      </c>
      <c r="C7" s="5">
        <f t="shared" si="2"/>
        <v>41</v>
      </c>
      <c r="D7" s="2">
        <v>16</v>
      </c>
      <c r="E7" s="2">
        <v>16</v>
      </c>
      <c r="F7" s="2">
        <v>9</v>
      </c>
      <c r="G7" s="8">
        <v>5</v>
      </c>
      <c r="H7" s="7">
        <v>5</v>
      </c>
      <c r="I7" s="8">
        <f t="shared" si="0"/>
        <v>1.9512195121951219</v>
      </c>
      <c r="J7" s="8">
        <f t="shared" si="1"/>
        <v>1.9512195121951219</v>
      </c>
      <c r="K7" s="8">
        <f>F7/C7*G7</f>
        <v>1.0975609756097562</v>
      </c>
      <c r="L7" s="9"/>
    </row>
    <row r="8" spans="1:12" ht="30" customHeight="1">
      <c r="A8" s="2">
        <v>5</v>
      </c>
      <c r="B8" s="3" t="s">
        <v>3</v>
      </c>
      <c r="C8" s="5">
        <f t="shared" si="2"/>
        <v>33</v>
      </c>
      <c r="D8" s="3">
        <v>10</v>
      </c>
      <c r="E8" s="3">
        <v>16</v>
      </c>
      <c r="F8" s="3">
        <v>7</v>
      </c>
      <c r="G8" s="8">
        <v>4</v>
      </c>
      <c r="H8" s="7">
        <v>4</v>
      </c>
      <c r="I8" s="8">
        <f t="shared" si="0"/>
        <v>1.2121212121212122</v>
      </c>
      <c r="J8" s="8">
        <f t="shared" si="1"/>
        <v>1.9393939393939394</v>
      </c>
      <c r="K8" s="8">
        <f>F8/C8*G8</f>
        <v>0.84848484848484851</v>
      </c>
      <c r="L8" s="9"/>
    </row>
    <row r="9" spans="1:12" ht="30" customHeight="1">
      <c r="A9" s="2">
        <v>6</v>
      </c>
      <c r="B9" s="3" t="s">
        <v>4</v>
      </c>
      <c r="C9" s="5">
        <f t="shared" si="2"/>
        <v>30</v>
      </c>
      <c r="D9" s="2">
        <v>11</v>
      </c>
      <c r="E9" s="2">
        <v>13</v>
      </c>
      <c r="F9" s="2">
        <v>6</v>
      </c>
      <c r="G9" s="8">
        <v>3</v>
      </c>
      <c r="H9" s="7">
        <v>3</v>
      </c>
      <c r="I9" s="8">
        <f t="shared" si="0"/>
        <v>1.0999999999999999</v>
      </c>
      <c r="J9" s="8">
        <f t="shared" si="1"/>
        <v>1.3</v>
      </c>
      <c r="K9" s="8">
        <f>F9/C9*G9</f>
        <v>0.60000000000000009</v>
      </c>
      <c r="L9" s="9"/>
    </row>
    <row r="10" spans="1:12" ht="30" customHeight="1">
      <c r="A10" s="2">
        <v>7</v>
      </c>
      <c r="B10" s="3" t="s">
        <v>5</v>
      </c>
      <c r="C10" s="5">
        <f t="shared" si="2"/>
        <v>23</v>
      </c>
      <c r="D10" s="2">
        <v>9</v>
      </c>
      <c r="E10" s="2">
        <v>3</v>
      </c>
      <c r="F10" s="2">
        <v>11</v>
      </c>
      <c r="G10" s="8">
        <v>3</v>
      </c>
      <c r="H10" s="7">
        <v>3</v>
      </c>
      <c r="I10" s="8">
        <f t="shared" si="0"/>
        <v>1.173913043478261</v>
      </c>
      <c r="J10" s="8">
        <f t="shared" si="1"/>
        <v>0.39130434782608692</v>
      </c>
      <c r="K10" s="8">
        <v>2</v>
      </c>
      <c r="L10" s="10" t="s">
        <v>42</v>
      </c>
    </row>
    <row r="11" spans="1:12" ht="30" customHeight="1">
      <c r="A11" s="2">
        <v>8</v>
      </c>
      <c r="B11" s="3" t="s">
        <v>6</v>
      </c>
      <c r="C11" s="5">
        <f t="shared" si="2"/>
        <v>8</v>
      </c>
      <c r="D11" s="2">
        <v>6</v>
      </c>
      <c r="E11" s="2">
        <v>2</v>
      </c>
      <c r="F11" s="2">
        <v>0</v>
      </c>
      <c r="G11" s="8">
        <v>1</v>
      </c>
      <c r="H11" s="7">
        <v>1</v>
      </c>
      <c r="I11" s="8">
        <f t="shared" si="0"/>
        <v>0.75</v>
      </c>
      <c r="J11" s="8">
        <f t="shared" si="1"/>
        <v>0.25</v>
      </c>
      <c r="K11" s="8">
        <f t="shared" ref="K11:K37" si="3">F11/C11*G11</f>
        <v>0</v>
      </c>
      <c r="L11" s="9"/>
    </row>
    <row r="12" spans="1:12" ht="30" customHeight="1">
      <c r="A12" s="2">
        <v>9</v>
      </c>
      <c r="B12" s="3" t="s">
        <v>7</v>
      </c>
      <c r="C12" s="5">
        <f t="shared" si="2"/>
        <v>15</v>
      </c>
      <c r="D12" s="2">
        <v>8</v>
      </c>
      <c r="E12" s="2">
        <v>5</v>
      </c>
      <c r="F12" s="2">
        <v>2</v>
      </c>
      <c r="G12" s="8">
        <v>2</v>
      </c>
      <c r="H12" s="7">
        <v>2</v>
      </c>
      <c r="I12" s="8">
        <f t="shared" si="0"/>
        <v>1.0666666666666667</v>
      </c>
      <c r="J12" s="8">
        <f t="shared" si="1"/>
        <v>0.66666666666666663</v>
      </c>
      <c r="K12" s="8">
        <f t="shared" si="3"/>
        <v>0.26666666666666666</v>
      </c>
      <c r="L12" s="9"/>
    </row>
    <row r="13" spans="1:12" ht="30" customHeight="1">
      <c r="A13" s="2">
        <v>10</v>
      </c>
      <c r="B13" s="3" t="s">
        <v>8</v>
      </c>
      <c r="C13" s="5">
        <f t="shared" si="2"/>
        <v>7</v>
      </c>
      <c r="D13" s="2">
        <v>5</v>
      </c>
      <c r="E13" s="2">
        <v>1</v>
      </c>
      <c r="F13" s="2">
        <v>1</v>
      </c>
      <c r="G13" s="8">
        <v>1</v>
      </c>
      <c r="H13" s="7">
        <v>1</v>
      </c>
      <c r="I13" s="8">
        <f t="shared" si="0"/>
        <v>0.7142857142857143</v>
      </c>
      <c r="J13" s="8">
        <f t="shared" si="1"/>
        <v>0.14285714285714285</v>
      </c>
      <c r="K13" s="8">
        <f t="shared" si="3"/>
        <v>0.14285714285714285</v>
      </c>
      <c r="L13" s="9"/>
    </row>
    <row r="14" spans="1:12" ht="30" customHeight="1">
      <c r="A14" s="2">
        <v>11</v>
      </c>
      <c r="B14" s="3" t="s">
        <v>9</v>
      </c>
      <c r="C14" s="5">
        <f t="shared" si="2"/>
        <v>51</v>
      </c>
      <c r="D14" s="2">
        <v>24</v>
      </c>
      <c r="E14" s="2">
        <v>18</v>
      </c>
      <c r="F14" s="2">
        <v>9</v>
      </c>
      <c r="G14" s="8">
        <v>6</v>
      </c>
      <c r="H14" s="7">
        <v>6</v>
      </c>
      <c r="I14" s="8">
        <f t="shared" si="0"/>
        <v>2.8235294117647056</v>
      </c>
      <c r="J14" s="8">
        <f t="shared" si="1"/>
        <v>2.1176470588235294</v>
      </c>
      <c r="K14" s="8">
        <f t="shared" si="3"/>
        <v>1.0588235294117647</v>
      </c>
      <c r="L14" s="9"/>
    </row>
    <row r="15" spans="1:12" ht="30" customHeight="1">
      <c r="A15" s="2">
        <v>12</v>
      </c>
      <c r="B15" s="3" t="s">
        <v>10</v>
      </c>
      <c r="C15" s="5">
        <f t="shared" si="2"/>
        <v>28</v>
      </c>
      <c r="D15" s="2">
        <v>12</v>
      </c>
      <c r="E15" s="2">
        <v>11</v>
      </c>
      <c r="F15" s="2">
        <v>5</v>
      </c>
      <c r="G15" s="8">
        <v>3</v>
      </c>
      <c r="H15" s="7">
        <v>3</v>
      </c>
      <c r="I15" s="8">
        <f t="shared" si="0"/>
        <v>1.2857142857142856</v>
      </c>
      <c r="J15" s="8">
        <f t="shared" si="1"/>
        <v>1.1785714285714286</v>
      </c>
      <c r="K15" s="8">
        <f>F15/C15*G15</f>
        <v>0.5357142857142857</v>
      </c>
      <c r="L15" s="9" t="s">
        <v>43</v>
      </c>
    </row>
    <row r="16" spans="1:12" ht="30" customHeight="1">
      <c r="A16" s="2">
        <v>13</v>
      </c>
      <c r="B16" s="3" t="s">
        <v>11</v>
      </c>
      <c r="C16" s="5">
        <f t="shared" si="2"/>
        <v>19</v>
      </c>
      <c r="D16" s="2">
        <v>13</v>
      </c>
      <c r="E16" s="2">
        <v>6</v>
      </c>
      <c r="F16" s="2">
        <v>0</v>
      </c>
      <c r="G16" s="8">
        <v>2</v>
      </c>
      <c r="H16" s="7">
        <v>2</v>
      </c>
      <c r="I16" s="8">
        <f t="shared" si="0"/>
        <v>1.368421052631579</v>
      </c>
      <c r="J16" s="8">
        <f t="shared" si="1"/>
        <v>0.63157894736842102</v>
      </c>
      <c r="K16" s="8">
        <f t="shared" si="3"/>
        <v>0</v>
      </c>
      <c r="L16" s="9"/>
    </row>
    <row r="17" spans="1:12" ht="30" customHeight="1">
      <c r="A17" s="2">
        <v>14</v>
      </c>
      <c r="B17" s="3" t="s">
        <v>12</v>
      </c>
      <c r="C17" s="5">
        <f t="shared" si="2"/>
        <v>9</v>
      </c>
      <c r="D17" s="2">
        <v>3</v>
      </c>
      <c r="E17" s="2">
        <v>5</v>
      </c>
      <c r="F17" s="2">
        <v>1</v>
      </c>
      <c r="G17" s="8">
        <v>1</v>
      </c>
      <c r="H17" s="7">
        <v>1</v>
      </c>
      <c r="I17" s="8">
        <f t="shared" si="0"/>
        <v>0.33333333333333331</v>
      </c>
      <c r="J17" s="8">
        <f t="shared" si="1"/>
        <v>0.55555555555555558</v>
      </c>
      <c r="K17" s="8">
        <f t="shared" si="3"/>
        <v>0.1111111111111111</v>
      </c>
      <c r="L17" s="9" t="s">
        <v>44</v>
      </c>
    </row>
    <row r="18" spans="1:12" ht="30" customHeight="1">
      <c r="A18" s="2">
        <v>15</v>
      </c>
      <c r="B18" s="3" t="s">
        <v>13</v>
      </c>
      <c r="C18" s="5">
        <f t="shared" si="2"/>
        <v>5</v>
      </c>
      <c r="D18" s="2">
        <v>4</v>
      </c>
      <c r="E18" s="2">
        <v>0</v>
      </c>
      <c r="F18" s="2">
        <v>1</v>
      </c>
      <c r="G18" s="8">
        <v>1</v>
      </c>
      <c r="H18" s="7">
        <v>1</v>
      </c>
      <c r="I18" s="8">
        <f t="shared" si="0"/>
        <v>0.8</v>
      </c>
      <c r="J18" s="8">
        <f t="shared" si="1"/>
        <v>0</v>
      </c>
      <c r="K18" s="8">
        <f t="shared" si="3"/>
        <v>0.2</v>
      </c>
      <c r="L18" s="9"/>
    </row>
    <row r="19" spans="1:12" ht="30" customHeight="1">
      <c r="A19" s="2">
        <v>16</v>
      </c>
      <c r="B19" s="3" t="s">
        <v>45</v>
      </c>
      <c r="C19" s="5">
        <f t="shared" si="2"/>
        <v>64</v>
      </c>
      <c r="D19" s="2">
        <v>19</v>
      </c>
      <c r="E19" s="2">
        <v>31</v>
      </c>
      <c r="F19" s="2">
        <v>14</v>
      </c>
      <c r="G19" s="8">
        <v>7</v>
      </c>
      <c r="H19" s="7">
        <v>7</v>
      </c>
      <c r="I19" s="8">
        <f t="shared" si="0"/>
        <v>2.078125</v>
      </c>
      <c r="J19" s="8">
        <f t="shared" si="1"/>
        <v>3.390625</v>
      </c>
      <c r="K19" s="8">
        <f t="shared" si="3"/>
        <v>1.53125</v>
      </c>
      <c r="L19" s="9" t="s">
        <v>46</v>
      </c>
    </row>
    <row r="20" spans="1:12" ht="30" customHeight="1">
      <c r="A20" s="2">
        <v>17</v>
      </c>
      <c r="B20" s="3" t="s">
        <v>14</v>
      </c>
      <c r="C20" s="5">
        <f t="shared" si="2"/>
        <v>18</v>
      </c>
      <c r="D20" s="2">
        <v>9</v>
      </c>
      <c r="E20" s="2">
        <v>7</v>
      </c>
      <c r="F20" s="2">
        <v>2</v>
      </c>
      <c r="G20" s="8">
        <v>2</v>
      </c>
      <c r="H20" s="7">
        <v>2</v>
      </c>
      <c r="I20" s="8">
        <f t="shared" si="0"/>
        <v>1</v>
      </c>
      <c r="J20" s="8">
        <f t="shared" si="1"/>
        <v>0.77777777777777779</v>
      </c>
      <c r="K20" s="8">
        <f t="shared" si="3"/>
        <v>0.22222222222222221</v>
      </c>
      <c r="L20" s="9"/>
    </row>
    <row r="21" spans="1:12" ht="30" customHeight="1">
      <c r="A21" s="2">
        <v>18</v>
      </c>
      <c r="B21" s="3" t="s">
        <v>15</v>
      </c>
      <c r="C21" s="5">
        <f t="shared" si="2"/>
        <v>12</v>
      </c>
      <c r="D21" s="2">
        <v>7</v>
      </c>
      <c r="E21" s="2">
        <v>4</v>
      </c>
      <c r="F21" s="2">
        <v>1</v>
      </c>
      <c r="G21" s="8">
        <v>2</v>
      </c>
      <c r="H21" s="7">
        <v>2</v>
      </c>
      <c r="I21" s="8">
        <f t="shared" si="0"/>
        <v>1.1666666666666667</v>
      </c>
      <c r="J21" s="8">
        <f t="shared" si="1"/>
        <v>0.66666666666666663</v>
      </c>
      <c r="K21" s="8">
        <f t="shared" si="3"/>
        <v>0.16666666666666666</v>
      </c>
      <c r="L21" s="9"/>
    </row>
    <row r="22" spans="1:12" ht="30" customHeight="1">
      <c r="A22" s="2">
        <v>19</v>
      </c>
      <c r="B22" s="3" t="s">
        <v>16</v>
      </c>
      <c r="C22" s="5">
        <f t="shared" si="2"/>
        <v>16</v>
      </c>
      <c r="D22" s="2">
        <v>8</v>
      </c>
      <c r="E22" s="2">
        <v>4</v>
      </c>
      <c r="F22" s="2">
        <v>4</v>
      </c>
      <c r="G22" s="8">
        <v>2</v>
      </c>
      <c r="H22" s="7">
        <v>3</v>
      </c>
      <c r="I22" s="8">
        <f t="shared" si="0"/>
        <v>1</v>
      </c>
      <c r="J22" s="8">
        <f t="shared" si="1"/>
        <v>0.5</v>
      </c>
      <c r="K22" s="8">
        <f t="shared" si="3"/>
        <v>0.5</v>
      </c>
      <c r="L22" s="9"/>
    </row>
    <row r="23" spans="1:12" ht="30" customHeight="1">
      <c r="A23" s="2">
        <v>20</v>
      </c>
      <c r="B23" s="3" t="s">
        <v>17</v>
      </c>
      <c r="C23" s="5">
        <f t="shared" si="2"/>
        <v>73</v>
      </c>
      <c r="D23" s="2">
        <v>28</v>
      </c>
      <c r="E23" s="2">
        <v>32</v>
      </c>
      <c r="F23" s="2">
        <v>13</v>
      </c>
      <c r="G23" s="8">
        <v>8</v>
      </c>
      <c r="H23" s="7">
        <v>8</v>
      </c>
      <c r="I23" s="8">
        <f t="shared" si="0"/>
        <v>3.0684931506849313</v>
      </c>
      <c r="J23" s="8">
        <f t="shared" si="1"/>
        <v>3.506849315068493</v>
      </c>
      <c r="K23" s="8">
        <f t="shared" si="3"/>
        <v>1.4246575342465753</v>
      </c>
      <c r="L23" s="9" t="s">
        <v>47</v>
      </c>
    </row>
    <row r="24" spans="1:12" ht="30" customHeight="1">
      <c r="A24" s="2">
        <v>21</v>
      </c>
      <c r="B24" s="3" t="s">
        <v>18</v>
      </c>
      <c r="C24" s="5">
        <f t="shared" si="2"/>
        <v>8</v>
      </c>
      <c r="D24" s="2">
        <v>4</v>
      </c>
      <c r="E24" s="2">
        <v>1</v>
      </c>
      <c r="F24" s="2">
        <v>3</v>
      </c>
      <c r="G24" s="8">
        <v>1</v>
      </c>
      <c r="H24" s="7">
        <v>1</v>
      </c>
      <c r="I24" s="8">
        <f t="shared" si="0"/>
        <v>0.5</v>
      </c>
      <c r="J24" s="8">
        <f t="shared" si="1"/>
        <v>0.125</v>
      </c>
      <c r="K24" s="8">
        <f t="shared" si="3"/>
        <v>0.375</v>
      </c>
      <c r="L24" s="9"/>
    </row>
    <row r="25" spans="1:12" ht="30" customHeight="1">
      <c r="A25" s="2">
        <v>22</v>
      </c>
      <c r="B25" s="3" t="s">
        <v>19</v>
      </c>
      <c r="C25" s="5">
        <f t="shared" si="2"/>
        <v>9</v>
      </c>
      <c r="D25" s="2">
        <v>5</v>
      </c>
      <c r="E25" s="2">
        <v>3</v>
      </c>
      <c r="F25" s="2">
        <v>1</v>
      </c>
      <c r="G25" s="8">
        <v>1</v>
      </c>
      <c r="H25" s="7">
        <v>1</v>
      </c>
      <c r="I25" s="8">
        <f t="shared" si="0"/>
        <v>0.55555555555555558</v>
      </c>
      <c r="J25" s="8">
        <f t="shared" si="1"/>
        <v>0.33333333333333331</v>
      </c>
      <c r="K25" s="8">
        <f t="shared" si="3"/>
        <v>0.1111111111111111</v>
      </c>
      <c r="L25" s="9"/>
    </row>
    <row r="26" spans="1:12" ht="30" customHeight="1">
      <c r="A26" s="2">
        <v>23</v>
      </c>
      <c r="B26" s="3" t="s">
        <v>20</v>
      </c>
      <c r="C26" s="5">
        <f t="shared" si="2"/>
        <v>8</v>
      </c>
      <c r="D26" s="2">
        <v>5</v>
      </c>
      <c r="E26" s="2">
        <v>3</v>
      </c>
      <c r="F26" s="2">
        <v>0</v>
      </c>
      <c r="G26" s="8">
        <v>1</v>
      </c>
      <c r="H26" s="7">
        <v>1</v>
      </c>
      <c r="I26" s="8">
        <f t="shared" si="0"/>
        <v>0.625</v>
      </c>
      <c r="J26" s="8">
        <f t="shared" si="1"/>
        <v>0.375</v>
      </c>
      <c r="K26" s="8">
        <f t="shared" si="3"/>
        <v>0</v>
      </c>
      <c r="L26" s="9"/>
    </row>
    <row r="27" spans="1:12" ht="30" customHeight="1">
      <c r="A27" s="2">
        <v>24</v>
      </c>
      <c r="B27" s="4" t="s">
        <v>21</v>
      </c>
      <c r="C27" s="5">
        <f t="shared" si="2"/>
        <v>20</v>
      </c>
      <c r="D27" s="3">
        <v>4</v>
      </c>
      <c r="E27" s="3">
        <v>10</v>
      </c>
      <c r="F27" s="3">
        <v>6</v>
      </c>
      <c r="G27" s="8">
        <v>2</v>
      </c>
      <c r="H27" s="7">
        <v>3</v>
      </c>
      <c r="I27" s="8">
        <v>1</v>
      </c>
      <c r="J27" s="8">
        <f t="shared" si="1"/>
        <v>1</v>
      </c>
      <c r="K27" s="8">
        <f t="shared" si="3"/>
        <v>0.6</v>
      </c>
      <c r="L27" s="9"/>
    </row>
    <row r="28" spans="1:12" ht="30" customHeight="1">
      <c r="A28" s="2">
        <v>25</v>
      </c>
      <c r="B28" s="3" t="s">
        <v>22</v>
      </c>
      <c r="C28" s="5">
        <f t="shared" si="2"/>
        <v>5</v>
      </c>
      <c r="D28" s="2">
        <v>2</v>
      </c>
      <c r="E28" s="2">
        <v>3</v>
      </c>
      <c r="F28" s="2">
        <v>0</v>
      </c>
      <c r="G28" s="8">
        <v>1</v>
      </c>
      <c r="H28" s="7">
        <v>1</v>
      </c>
      <c r="I28" s="8">
        <f t="shared" ref="I28:I37" si="4">D28/C28*G28</f>
        <v>0.4</v>
      </c>
      <c r="J28" s="8">
        <f t="shared" si="1"/>
        <v>0.6</v>
      </c>
      <c r="K28" s="8">
        <f t="shared" si="3"/>
        <v>0</v>
      </c>
      <c r="L28" s="9"/>
    </row>
    <row r="29" spans="1:12" ht="30" customHeight="1">
      <c r="A29" s="2">
        <v>26</v>
      </c>
      <c r="B29" s="3" t="s">
        <v>23</v>
      </c>
      <c r="C29" s="5">
        <f t="shared" si="2"/>
        <v>27</v>
      </c>
      <c r="D29" s="2">
        <v>8</v>
      </c>
      <c r="E29" s="2">
        <v>13</v>
      </c>
      <c r="F29" s="2">
        <v>6</v>
      </c>
      <c r="G29" s="8">
        <v>3</v>
      </c>
      <c r="H29" s="7">
        <v>3</v>
      </c>
      <c r="I29" s="8">
        <f t="shared" si="4"/>
        <v>0.88888888888888884</v>
      </c>
      <c r="J29" s="8">
        <f t="shared" si="1"/>
        <v>1.4444444444444444</v>
      </c>
      <c r="K29" s="8">
        <f t="shared" si="3"/>
        <v>0.66666666666666663</v>
      </c>
      <c r="L29" s="9"/>
    </row>
    <row r="30" spans="1:12" ht="30" customHeight="1">
      <c r="A30" s="2">
        <v>27</v>
      </c>
      <c r="B30" s="3" t="s">
        <v>24</v>
      </c>
      <c r="C30" s="5">
        <f t="shared" si="2"/>
        <v>9</v>
      </c>
      <c r="D30" s="2">
        <v>3</v>
      </c>
      <c r="E30" s="2">
        <v>3</v>
      </c>
      <c r="F30" s="2">
        <v>3</v>
      </c>
      <c r="G30" s="8">
        <v>1</v>
      </c>
      <c r="H30" s="7">
        <v>1</v>
      </c>
      <c r="I30" s="8">
        <f t="shared" si="4"/>
        <v>0.33333333333333331</v>
      </c>
      <c r="J30" s="8">
        <f t="shared" si="1"/>
        <v>0.33333333333333331</v>
      </c>
      <c r="K30" s="8">
        <v>1</v>
      </c>
      <c r="L30" s="9"/>
    </row>
    <row r="31" spans="1:12" ht="30" customHeight="1">
      <c r="A31" s="2">
        <v>28</v>
      </c>
      <c r="B31" s="3" t="s">
        <v>25</v>
      </c>
      <c r="C31" s="5">
        <f t="shared" si="2"/>
        <v>16</v>
      </c>
      <c r="D31" s="2">
        <v>8</v>
      </c>
      <c r="E31" s="2">
        <v>5</v>
      </c>
      <c r="F31" s="2">
        <v>3</v>
      </c>
      <c r="G31" s="8">
        <v>2</v>
      </c>
      <c r="H31" s="7">
        <v>2</v>
      </c>
      <c r="I31" s="8">
        <f t="shared" si="4"/>
        <v>1</v>
      </c>
      <c r="J31" s="8">
        <f t="shared" si="1"/>
        <v>0.625</v>
      </c>
      <c r="K31" s="8">
        <f t="shared" si="3"/>
        <v>0.375</v>
      </c>
      <c r="L31" s="9"/>
    </row>
    <row r="32" spans="1:12" ht="30" customHeight="1">
      <c r="A32" s="2">
        <v>29</v>
      </c>
      <c r="B32" s="3" t="s">
        <v>26</v>
      </c>
      <c r="C32" s="5">
        <f t="shared" si="2"/>
        <v>30</v>
      </c>
      <c r="D32" s="2">
        <v>10</v>
      </c>
      <c r="E32" s="2">
        <v>14</v>
      </c>
      <c r="F32" s="2">
        <v>6</v>
      </c>
      <c r="G32" s="8">
        <v>3</v>
      </c>
      <c r="H32" s="7">
        <v>3</v>
      </c>
      <c r="I32" s="8">
        <f t="shared" si="4"/>
        <v>1</v>
      </c>
      <c r="J32" s="8">
        <f t="shared" si="1"/>
        <v>1.4</v>
      </c>
      <c r="K32" s="8">
        <f t="shared" si="3"/>
        <v>0.60000000000000009</v>
      </c>
      <c r="L32" s="9"/>
    </row>
    <row r="33" spans="1:12" ht="30" customHeight="1">
      <c r="A33" s="2">
        <v>30</v>
      </c>
      <c r="B33" s="4" t="s">
        <v>27</v>
      </c>
      <c r="C33" s="5">
        <f t="shared" si="2"/>
        <v>4</v>
      </c>
      <c r="D33" s="2">
        <v>3</v>
      </c>
      <c r="E33" s="2">
        <v>0</v>
      </c>
      <c r="F33" s="2">
        <v>1</v>
      </c>
      <c r="G33" s="8">
        <v>1</v>
      </c>
      <c r="H33" s="7">
        <v>1</v>
      </c>
      <c r="I33" s="8">
        <f t="shared" si="4"/>
        <v>0.75</v>
      </c>
      <c r="J33" s="8">
        <f t="shared" si="1"/>
        <v>0</v>
      </c>
      <c r="K33" s="8">
        <f t="shared" si="3"/>
        <v>0.25</v>
      </c>
      <c r="L33" s="9"/>
    </row>
    <row r="34" spans="1:12" ht="30" customHeight="1">
      <c r="A34" s="2">
        <v>31</v>
      </c>
      <c r="B34" s="3" t="s">
        <v>28</v>
      </c>
      <c r="C34" s="5">
        <f t="shared" si="2"/>
        <v>19</v>
      </c>
      <c r="D34" s="2">
        <v>7</v>
      </c>
      <c r="E34" s="2">
        <v>7</v>
      </c>
      <c r="F34" s="2">
        <v>5</v>
      </c>
      <c r="G34" s="8">
        <v>2</v>
      </c>
      <c r="H34" s="7">
        <v>3</v>
      </c>
      <c r="I34" s="8">
        <f t="shared" si="4"/>
        <v>0.73684210526315785</v>
      </c>
      <c r="J34" s="8">
        <f t="shared" si="1"/>
        <v>0.73684210526315785</v>
      </c>
      <c r="K34" s="8">
        <f t="shared" si="3"/>
        <v>0.52631578947368418</v>
      </c>
      <c r="L34" s="9"/>
    </row>
    <row r="35" spans="1:12" ht="30" customHeight="1">
      <c r="A35" s="2">
        <v>32</v>
      </c>
      <c r="B35" s="3" t="s">
        <v>29</v>
      </c>
      <c r="C35" s="5">
        <f t="shared" si="2"/>
        <v>14</v>
      </c>
      <c r="D35" s="2">
        <v>6</v>
      </c>
      <c r="E35" s="2">
        <v>5</v>
      </c>
      <c r="F35" s="2">
        <v>3</v>
      </c>
      <c r="G35" s="8">
        <v>2</v>
      </c>
      <c r="H35" s="7">
        <v>2</v>
      </c>
      <c r="I35" s="8">
        <f t="shared" si="4"/>
        <v>0.8571428571428571</v>
      </c>
      <c r="J35" s="8">
        <f t="shared" si="1"/>
        <v>0.7142857142857143</v>
      </c>
      <c r="K35" s="8">
        <f t="shared" si="3"/>
        <v>0.42857142857142855</v>
      </c>
      <c r="L35" s="9"/>
    </row>
    <row r="36" spans="1:12" ht="30" customHeight="1">
      <c r="A36" s="2">
        <v>33</v>
      </c>
      <c r="B36" s="3" t="s">
        <v>30</v>
      </c>
      <c r="C36" s="5">
        <f t="shared" si="2"/>
        <v>6</v>
      </c>
      <c r="D36" s="2">
        <v>3</v>
      </c>
      <c r="E36" s="2">
        <v>1</v>
      </c>
      <c r="F36" s="2">
        <v>2</v>
      </c>
      <c r="G36" s="8">
        <v>1</v>
      </c>
      <c r="H36" s="7">
        <v>1</v>
      </c>
      <c r="I36" s="8">
        <f t="shared" si="4"/>
        <v>0.5</v>
      </c>
      <c r="J36" s="8">
        <f t="shared" si="1"/>
        <v>0.16666666666666666</v>
      </c>
      <c r="K36" s="8">
        <f t="shared" si="3"/>
        <v>0.33333333333333331</v>
      </c>
      <c r="L36" s="9"/>
    </row>
    <row r="37" spans="1:12" ht="30" customHeight="1">
      <c r="A37" s="12">
        <v>34</v>
      </c>
      <c r="B37" s="3" t="s">
        <v>31</v>
      </c>
      <c r="C37" s="5">
        <f t="shared" si="2"/>
        <v>7</v>
      </c>
      <c r="D37" s="2">
        <v>6</v>
      </c>
      <c r="E37" s="2">
        <v>0</v>
      </c>
      <c r="F37" s="2">
        <v>1</v>
      </c>
      <c r="G37" s="8">
        <v>1</v>
      </c>
      <c r="H37" s="7">
        <v>1</v>
      </c>
      <c r="I37" s="8">
        <f t="shared" si="4"/>
        <v>0.8571428571428571</v>
      </c>
      <c r="J37" s="8">
        <f t="shared" si="1"/>
        <v>0</v>
      </c>
      <c r="K37" s="8">
        <f t="shared" si="3"/>
        <v>0.14285714285714285</v>
      </c>
      <c r="L37" s="9"/>
    </row>
    <row r="38" spans="1:12" ht="30" customHeight="1">
      <c r="A38" s="17" t="s">
        <v>48</v>
      </c>
      <c r="B38" s="18"/>
      <c r="C38" s="11">
        <f>SUM(C4:C37)</f>
        <v>672</v>
      </c>
      <c r="D38" s="11">
        <f>SUM(D4:D37)</f>
        <v>275</v>
      </c>
      <c r="E38" s="11">
        <f>SUM(E4:E37)</f>
        <v>248</v>
      </c>
      <c r="F38" s="11">
        <f>SUM(F4:F37)</f>
        <v>149</v>
      </c>
      <c r="G38" s="11">
        <v>81</v>
      </c>
      <c r="H38" s="7">
        <f>SUM(H4:H37)</f>
        <v>84</v>
      </c>
      <c r="I38" s="8">
        <v>36</v>
      </c>
      <c r="J38" s="8">
        <v>29</v>
      </c>
      <c r="K38" s="8">
        <f>SUM(K4:K37)</f>
        <v>18.781537121671068</v>
      </c>
      <c r="L38" s="9"/>
    </row>
    <row r="39" spans="1:12" ht="13.5" customHeight="1">
      <c r="A39" s="14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</sheetData>
  <mergeCells count="11">
    <mergeCell ref="A39:L47"/>
    <mergeCell ref="L2:L3"/>
    <mergeCell ref="A38:B38"/>
    <mergeCell ref="A1:L1"/>
    <mergeCell ref="A2:A3"/>
    <mergeCell ref="B2:B3"/>
    <mergeCell ref="C2:C3"/>
    <mergeCell ref="G2:G3"/>
    <mergeCell ref="H2:H3"/>
    <mergeCell ref="D2:F2"/>
    <mergeCell ref="I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&amp;L&amp;"仿宋_GB2312,加粗"&amp;16附件二：</oddHeader>
    <oddFooter>&amp;C—&amp;P+6—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2017-10-17T03:56:36Z</dcterms:modified>
</cp:coreProperties>
</file>